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<sst xmlns="http://schemas.openxmlformats.org/spreadsheetml/2006/main" count="31" uniqueCount="25">
  <si>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</si>
  <si>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</si>
  <si>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</si>
  <si>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</si>
  <si>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</si>
  <si>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</si>
  <si>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Замена трубопроводов Dy=32мм п/п</t>
  </si>
  <si>
    <t>План текущего ремонта на 2019г.</t>
  </si>
  <si>
    <t>м2</t>
  </si>
  <si>
    <t xml:space="preserve"> Крыши</t>
  </si>
  <si>
    <t>Огнезащитная обработка стропильной системы</t>
  </si>
  <si>
    <t xml:space="preserve">Ремонт кровли (мягкая)      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</si>
  <si>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</si>
  <si>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</si>
  <si>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</si>
  <si>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</si>
  <si>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</si>
  <si>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</si>
  <si>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</si>
  <si>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>ул.К.Белова, 17</t>
  </si>
  <si>
    <t>Водопровод канализация, горячее водоснабжение</t>
  </si>
  <si>
    <t>замена клапана, реле давл</t>
  </si>
  <si>
    <t>Монтаж светильников с лампами накаливания, НББ</t>
  </si>
  <si>
    <t xml:space="preserve">Смена светильников энергосберег </t>
  </si>
  <si>
    <t>Светильники РКУ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</si>
</sst>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8.875" style="3" customWidth="1"/>
    <col min="4" max="4" width="9.375" style="11" customWidth="1"/>
    <col min="5" max="5" width="12.875" style="3" customWidth="1"/>
    <col min="6" max="16384" width="9.125" style="22" customWidth="1"/>
  </cols>
  <sheetData>
    <row r="1" spans="1:5" ht="15.75">
      <c r="A1" s="1"/>
      <c r="B1" s="1" t="s">
        <v>19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4" t="s">
        <v>7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31.5">
      <c r="A6" s="20" t="s">
        <v>9</v>
      </c>
      <c r="B6" s="14" t="s">
        <v>10</v>
      </c>
      <c r="C6" s="6" t="s">
        <v>8</v>
      </c>
      <c r="D6" s="8"/>
      <c r="E6" s="12">
        <f>4.8*D6</f>
        <v>0</v>
      </c>
    </row>
    <row r="7" spans="1:5" ht="15.75">
      <c r="A7" s="21"/>
      <c r="B7" s="14" t="s">
        <v>11</v>
      </c>
      <c r="C7" s="6" t="s">
        <v>8</v>
      </c>
      <c r="D7" s="15">
        <v>35.948</v>
      </c>
      <c r="E7" s="9">
        <f>731.31*D7</f>
        <v>26289.131879999997</v>
      </c>
    </row>
    <row r="8" spans="1:5" ht="15.75">
      <c r="A8" s="17" t="s">
        <v>20</v>
      </c>
      <c r="B8" s="10" t="s">
        <v>6</v>
      </c>
      <c r="C8" s="6" t="s">
        <v>5</v>
      </c>
      <c r="D8" s="8"/>
      <c r="E8" s="13">
        <f>489.65*D8</f>
        <v>0</v>
      </c>
    </row>
    <row r="9" spans="1:5" ht="15.75">
      <c r="A9" s="18"/>
      <c r="B9" s="10" t="s">
        <v>21</v>
      </c>
      <c r="C9" s="6" t="s">
        <v>4</v>
      </c>
      <c r="D9" s="8">
        <v>2</v>
      </c>
      <c r="E9" s="13">
        <f>588.82*D9+7800</f>
        <v>8977.64</v>
      </c>
    </row>
    <row r="10" spans="1:5" ht="15.75">
      <c r="A10" s="17" t="s">
        <v>12</v>
      </c>
      <c r="B10" s="10" t="s">
        <v>13</v>
      </c>
      <c r="C10" s="6" t="s">
        <v>14</v>
      </c>
      <c r="D10" s="8"/>
      <c r="E10" s="12"/>
    </row>
    <row r="11" spans="1:5" ht="31.5">
      <c r="A11" s="18"/>
      <c r="B11" s="14" t="s">
        <v>22</v>
      </c>
      <c r="C11" s="6" t="s">
        <v>4</v>
      </c>
      <c r="D11" s="8"/>
      <c r="E11" s="13">
        <f>640.45*D11</f>
        <v>0</v>
      </c>
    </row>
    <row r="12" spans="1:5" ht="15.75">
      <c r="A12" s="18"/>
      <c r="B12" s="23" t="s">
        <v>23</v>
      </c>
      <c r="C12" s="6" t="s">
        <v>4</v>
      </c>
      <c r="D12" s="8">
        <v>1</v>
      </c>
      <c r="E12" s="13">
        <f>1472.29*D12</f>
        <v>1472.29</v>
      </c>
    </row>
    <row r="13" spans="1:5" ht="15.75">
      <c r="A13" s="18"/>
      <c r="B13" s="23" t="s">
        <v>24</v>
      </c>
      <c r="C13" s="6" t="s">
        <v>4</v>
      </c>
      <c r="D13" s="8"/>
      <c r="E13" s="13">
        <f>3384.95*D13</f>
        <v>0</v>
      </c>
    </row>
    <row r="14" spans="1:5" ht="15.75">
      <c r="A14" s="18"/>
      <c r="B14" s="10" t="s">
        <v>15</v>
      </c>
      <c r="C14" s="6" t="s">
        <v>4</v>
      </c>
      <c r="D14" s="8">
        <v>1</v>
      </c>
      <c r="E14" s="13">
        <f>92.12*D14</f>
        <v>92.12</v>
      </c>
    </row>
    <row r="15" spans="1:5" ht="15.75">
      <c r="A15" s="18"/>
      <c r="B15" s="10" t="s">
        <v>16</v>
      </c>
      <c r="C15" s="6" t="s">
        <v>4</v>
      </c>
      <c r="D15" s="8">
        <v>9</v>
      </c>
      <c r="E15" s="13">
        <f>546.92*D15</f>
        <v>4922.28</v>
      </c>
    </row>
    <row r="16" spans="1:5" ht="15.75">
      <c r="A16" s="19"/>
      <c r="B16" s="10" t="s">
        <v>17</v>
      </c>
      <c r="C16" s="6" t="s">
        <v>18</v>
      </c>
      <c r="D16" s="8">
        <f>2+2+1+8</f>
        <v>13</v>
      </c>
      <c r="E16" s="9">
        <f>258.31*D16</f>
        <v>3358.03</v>
      </c>
    </row>
    <row r="17" spans="1:5" ht="15.75">
      <c r="A17" s="1"/>
      <c r="B17" s="1"/>
      <c r="C17" s="1"/>
      <c r="D17" s="2"/>
      <c r="E17" s="16">
        <f>SUM(E6:E16)</f>
        <v>45111.49188</v>
      </c>
    </row>
  </sheetData>
  <sheetProtection/>
  <mergeCells count="3">
    <mergeCell ref="A6:A7"/>
    <mergeCell ref="A8:A9"/>
    <mergeCell ref="A10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2019-06-19T05:00:58Z</dcterms:modified>
  <cp:category/>
  <cp:version/>
  <cp:contentType/>
  <cp:contentStatus/>
</cp:coreProperties>
</file>